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Tamaño" sheetId="1" r:id="rId1"/>
    <sheet name="Pinfinita" sheetId="3" r:id="rId2"/>
    <sheet name="Pfinita" sheetId="4" r:id="rId3"/>
    <sheet name="Hoja2" sheetId="2" r:id="rId4"/>
  </sheets>
  <definedNames>
    <definedName name="_xlnm.Print_Area" localSheetId="0">Tamaño!$A$1:$F$20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3" l="1"/>
  <c r="F9" i="3" s="1"/>
  <c r="G5" i="3"/>
  <c r="F5" i="3"/>
  <c r="H5" i="3"/>
  <c r="C4" i="4"/>
  <c r="I5" i="4" s="1"/>
  <c r="J6" i="4" s="1"/>
  <c r="C5" i="4"/>
  <c r="J5" i="4" s="1"/>
  <c r="K6" i="4" s="1"/>
  <c r="C6" i="4"/>
  <c r="G6" i="4" s="1"/>
  <c r="H9" i="4"/>
  <c r="B7" i="4"/>
  <c r="A7" i="4"/>
  <c r="B6" i="4"/>
  <c r="B5" i="4"/>
  <c r="B4" i="4"/>
  <c r="B3" i="4"/>
  <c r="B2" i="4"/>
  <c r="A6" i="4"/>
  <c r="A5" i="4"/>
  <c r="A4" i="4"/>
  <c r="A3" i="4"/>
  <c r="A2" i="4"/>
  <c r="C3" i="4"/>
  <c r="H5" i="4" s="1"/>
  <c r="H8" i="4" s="1"/>
  <c r="F8" i="3" l="1"/>
  <c r="F11" i="3" s="1"/>
  <c r="F13" i="3" s="1"/>
  <c r="I8" i="4"/>
  <c r="J8" i="4"/>
  <c r="I6" i="4"/>
  <c r="I9" i="4" s="1"/>
  <c r="C2" i="3" l="1"/>
  <c r="C2" i="4" l="1"/>
  <c r="G5" i="4" s="1"/>
  <c r="F6" i="4" l="1"/>
  <c r="G9" i="4" s="1"/>
  <c r="F12" i="4" s="1"/>
  <c r="F11" i="4"/>
  <c r="G8" i="4"/>
  <c r="F14" i="4" l="1"/>
  <c r="C7" i="4" l="1"/>
  <c r="F16" i="4"/>
  <c r="C14" i="1" s="1"/>
</calcChain>
</file>

<file path=xl/sharedStrings.xml><?xml version="1.0" encoding="utf-8"?>
<sst xmlns="http://schemas.openxmlformats.org/spreadsheetml/2006/main" count="55" uniqueCount="32">
  <si>
    <t xml:space="preserve">Para realizar el cálculo de la muestra se toma como principio que  la población sigue una distribución normal teniendo en cuenta:
• El Teorema central del límite que no dice que si la población no sigue una distribución normal pero n&gt;30, la distribución muestral de medias se aproxima también a la normal.
• Los ingresos de la clínica son mayores a 30.
</t>
  </si>
  <si>
    <t>Variable</t>
  </si>
  <si>
    <t>Descripción</t>
  </si>
  <si>
    <t>Valor</t>
  </si>
  <si>
    <t>N</t>
  </si>
  <si>
    <t>Tamaño de la Población</t>
  </si>
  <si>
    <t>Constante de Nivel de Confianza</t>
  </si>
  <si>
    <t>Probabilidad de éxito</t>
  </si>
  <si>
    <t>Probabilidad de Fracaso</t>
  </si>
  <si>
    <t>Precisión del error</t>
  </si>
  <si>
    <t>n</t>
  </si>
  <si>
    <t>Tamaño de la Muestra</t>
  </si>
  <si>
    <t>Valor a Calcular</t>
  </si>
  <si>
    <t>n=</t>
  </si>
  <si>
    <t>q</t>
  </si>
  <si>
    <t xml:space="preserve"> </t>
  </si>
  <si>
    <t xml:space="preserve"> p    *</t>
  </si>
  <si>
    <t>e</t>
  </si>
  <si>
    <t xml:space="preserve">N* </t>
  </si>
  <si>
    <t>(z^2)  *</t>
  </si>
  <si>
    <t>(N-1)  *</t>
  </si>
  <si>
    <t>+</t>
  </si>
  <si>
    <t>(e^2)</t>
  </si>
  <si>
    <t>p</t>
  </si>
  <si>
    <t>z</t>
  </si>
  <si>
    <t>Contraseña: Calidad 2</t>
  </si>
  <si>
    <t>Tamaño de la muestra</t>
  </si>
  <si>
    <t>*Si el tamaño de la población es menor a 10.000 personas, se considera un universo finito y si éste está compuesto por más de 10.000 un universo infinito.</t>
  </si>
  <si>
    <t>A continuación se relaciona el total de encuestas que se deben aplicar de acuerdo al tipo de población*.</t>
  </si>
  <si>
    <t>Por favor diligencie el tamaño de la población</t>
  </si>
  <si>
    <t>Tamaño de la población</t>
  </si>
  <si>
    <t>PLANTILLA PARA CALCULAR EL TAMAÑO DE UNA MUESTRA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</si>
</sst>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"/>
    <numFmt numFmtId="166" formatCode="0.0000%"/>
  </numFmts>
  <fonts count="13" x14ac:knownFonts="1">
    <font>
      <sz val="11"/>
      <color theme="1"/>
      <name val="Calibri"/>
      <family val="2"/>
      <scheme val="minor"/>
    </font>
    <font>
      <b/>
      <sz val="11"/>
      <color rgb="FFFFFFFF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4"/>
      <color theme="1"/>
      <name val="Palatino Linotype"/>
      <family val="1"/>
    </font>
    <font>
      <sz val="18"/>
      <color theme="1"/>
      <name val="Palatino Linotype"/>
      <family val="1"/>
    </font>
    <font>
      <b/>
      <sz val="18"/>
      <color theme="1"/>
      <name val="Palatino Linotype"/>
      <family val="1"/>
    </font>
    <font>
      <b/>
      <sz val="14"/>
      <color theme="1"/>
      <name val="Palatino Linotype"/>
      <family val="1"/>
    </font>
    <font>
      <sz val="9"/>
      <color theme="1"/>
      <name val="Palatino Linotype"/>
      <family val="1"/>
    </font>
    <font>
      <sz val="11"/>
      <color theme="1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rgb="FF70AD47"/>
      </left>
      <right/>
      <top style="medium">
        <color rgb="FF70AD47"/>
      </top>
      <bottom style="medium">
        <color rgb="FF70AD47"/>
      </bottom>
      <diagonal/>
    </border>
    <border>
      <left/>
      <right/>
      <top style="medium">
        <color rgb="FF70AD47"/>
      </top>
      <bottom style="medium">
        <color rgb="FF70AD47"/>
      </bottom>
      <diagonal/>
    </border>
    <border>
      <left/>
      <right style="medium">
        <color rgb="FF70AD47"/>
      </right>
      <top style="medium">
        <color rgb="FF70AD47"/>
      </top>
      <bottom style="medium">
        <color rgb="FF70AD47"/>
      </bottom>
      <diagonal/>
    </border>
    <border>
      <left style="medium">
        <color rgb="FFA8D08D"/>
      </left>
      <right style="medium">
        <color rgb="FFA8D08D"/>
      </right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9" fontId="3" fillId="3" borderId="5" xfId="0" applyNumberFormat="1" applyFont="1" applyFill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9" fontId="0" fillId="0" borderId="0" xfId="0" applyNumberFormat="1"/>
    <xf numFmtId="0" fontId="5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6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9" fontId="5" fillId="3" borderId="5" xfId="1" applyFont="1" applyFill="1" applyBorder="1" applyAlignment="1">
      <alignment horizontal="center" vertical="center" wrapText="1"/>
    </xf>
    <xf numFmtId="9" fontId="5" fillId="0" borderId="5" xfId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9" fontId="3" fillId="0" borderId="7" xfId="0" applyNumberFormat="1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164" fontId="3" fillId="0" borderId="1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 wrapText="1"/>
    </xf>
    <xf numFmtId="9" fontId="0" fillId="0" borderId="0" xfId="0" applyNumberFormat="1" applyAlignment="1">
      <alignment horizontal="center"/>
    </xf>
    <xf numFmtId="0" fontId="0" fillId="0" borderId="12" xfId="0" applyBorder="1" applyAlignment="1">
      <alignment horizontal="center"/>
    </xf>
    <xf numFmtId="0" fontId="0" fillId="4" borderId="12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7" fillId="0" borderId="0" xfId="0" applyFont="1" applyProtection="1"/>
    <xf numFmtId="0" fontId="10" fillId="5" borderId="11" xfId="0" applyFont="1" applyFill="1" applyBorder="1" applyAlignment="1" applyProtection="1">
      <alignment horizontal="center"/>
    </xf>
    <xf numFmtId="0" fontId="10" fillId="0" borderId="11" xfId="0" applyFont="1" applyFill="1" applyBorder="1" applyAlignment="1" applyProtection="1">
      <alignment horizontal="center"/>
    </xf>
    <xf numFmtId="2" fontId="7" fillId="0" borderId="0" xfId="0" applyNumberFormat="1" applyFont="1"/>
    <xf numFmtId="0" fontId="10" fillId="0" borderId="0" xfId="0" applyFont="1" applyAlignment="1" applyProtection="1">
      <alignment horizontal="right"/>
    </xf>
    <xf numFmtId="0" fontId="10" fillId="6" borderId="11" xfId="0" applyFont="1" applyFill="1" applyBorder="1" applyAlignment="1" applyProtection="1">
      <alignment horizontal="center"/>
    </xf>
    <xf numFmtId="9" fontId="7" fillId="0" borderId="0" xfId="1" applyNumberFormat="1" applyFont="1" applyProtection="1"/>
    <xf numFmtId="0" fontId="10" fillId="0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left"/>
    </xf>
    <xf numFmtId="0" fontId="10" fillId="0" borderId="0" xfId="0" applyFont="1" applyBorder="1" applyAlignment="1" applyProtection="1">
      <alignment horizontal="center"/>
    </xf>
    <xf numFmtId="0" fontId="12" fillId="0" borderId="0" xfId="0" applyFont="1" applyAlignment="1">
      <alignment horizontal="center" vertical="center"/>
    </xf>
    <xf numFmtId="0" fontId="8" fillId="0" borderId="0" xfId="0" applyFont="1" applyFill="1" applyAlignment="1">
      <alignment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7" fillId="0" borderId="0" xfId="0" applyFont="1" applyAlignment="1" applyProtection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9" fillId="0" borderId="0" xfId="0" applyFont="1" applyFill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2270125</xdr:colOff>
      <xdr:row>0</xdr:row>
      <xdr:rowOff>92075</xdr:rowOff>
    </xdr:from>
    <xdr:to>
      <xdr:col>6</xdr:col>
      <xdr:colOff>0</xdr:colOff>
      <xdr:row>4</xdr:row>
      <xdr:rowOff>165100</xdr:rowOff>
    </xdr:to>
    <xdr:pic>
      <xdr:nvPicPr>
        <xdr:cNvPr id="2" name="WordPictureWatermark85840392" descr="membrete final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3" b="87062"/>
        <a:stretch/>
      </xdr:blipFill>
      <xdr:spPr bwMode="auto">
        <a:xfrm>
          <a:off x="2536825" y="92075"/>
          <a:ext cx="3073400" cy="116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9"/>
  <sheetViews>
    <sheetView showGridLines="0" tabSelected="1" view="pageBreakPreview" zoomScaleNormal="60" zoomScaleSheetLayoutView="100" workbookViewId="0">
      <selection activeCell="J11" sqref="J11"/>
    </sheetView>
  </sheetViews>
  <sheetFormatPr baseColWidth="10" defaultRowHeight="21" x14ac:dyDescent="0.4"/>
  <cols>
    <col min="1" max="1" width="4" style="43" customWidth="1"/>
    <col min="2" max="2" width="35.42578125" style="43" bestFit="1" customWidth="1"/>
    <col min="3" max="5" width="11.7109375" style="43" customWidth="1"/>
    <col min="6" max="6" width="9.5703125" style="43" customWidth="1"/>
    <col min="7" max="8" width="11.7109375" style="43" customWidth="1"/>
    <col min="9" max="9" width="11.42578125" style="43"/>
    <col min="10" max="10" width="15.42578125" style="43" bestFit="1" customWidth="1"/>
    <col min="11" max="11" width="11.42578125" style="43"/>
    <col min="12" max="12" width="8.5703125" style="43" customWidth="1"/>
    <col min="13" max="16384" width="11.42578125" style="43"/>
  </cols>
  <sheetData>
    <row r="2" spans="2:12" ht="18.75" customHeight="1" x14ac:dyDescent="0.45">
      <c r="C2" s="57"/>
      <c r="D2" s="57"/>
      <c r="E2" s="57"/>
      <c r="F2" s="55"/>
      <c r="G2" s="55"/>
      <c r="H2" s="55"/>
      <c r="I2" s="55"/>
      <c r="J2" s="55"/>
      <c r="K2" s="55"/>
      <c r="L2" s="55"/>
    </row>
    <row r="3" spans="2:12" ht="26.25" customHeight="1" x14ac:dyDescent="0.45">
      <c r="B3" s="57"/>
      <c r="C3" s="57"/>
      <c r="D3" s="57"/>
      <c r="E3" s="57"/>
      <c r="F3" s="55"/>
      <c r="G3" s="55"/>
      <c r="H3" s="55"/>
      <c r="I3" s="55"/>
      <c r="J3" s="55"/>
      <c r="K3" s="55"/>
      <c r="L3" s="55"/>
    </row>
    <row r="4" spans="2:12" ht="20.25" customHeight="1" x14ac:dyDescent="0.45">
      <c r="B4" s="60" t="s">
        <v>31</v>
      </c>
      <c r="C4" s="60"/>
      <c r="D4" s="60"/>
      <c r="E4" s="60"/>
      <c r="F4" s="55"/>
      <c r="G4" s="55"/>
      <c r="H4" s="55"/>
      <c r="I4" s="55"/>
      <c r="J4" s="55"/>
      <c r="K4" s="55"/>
      <c r="L4" s="55"/>
    </row>
    <row r="5" spans="2:12" ht="26.25" customHeight="1" x14ac:dyDescent="0.45">
      <c r="B5" s="60"/>
      <c r="C5" s="60"/>
      <c r="D5" s="60"/>
      <c r="E5" s="60"/>
      <c r="F5" s="55"/>
      <c r="G5" s="55"/>
      <c r="H5" s="55"/>
      <c r="I5" s="55"/>
      <c r="J5" s="55"/>
      <c r="K5" s="55"/>
      <c r="L5" s="55"/>
    </row>
    <row r="6" spans="2:12" ht="18.75" customHeight="1" x14ac:dyDescent="0.45">
      <c r="B6" s="56"/>
      <c r="C6" s="56"/>
      <c r="D6" s="56"/>
      <c r="E6" s="56"/>
      <c r="F6" s="55"/>
      <c r="G6" s="55"/>
      <c r="H6" s="55"/>
      <c r="I6" s="55"/>
      <c r="J6" s="55"/>
      <c r="K6" s="55"/>
      <c r="L6" s="55"/>
    </row>
    <row r="7" spans="2:12" x14ac:dyDescent="0.4">
      <c r="B7" s="44" t="s">
        <v>29</v>
      </c>
      <c r="C7" s="44"/>
      <c r="D7" s="44"/>
      <c r="E7" s="44"/>
      <c r="F7" s="44"/>
      <c r="G7" s="44"/>
      <c r="H7" s="44"/>
      <c r="I7" s="44"/>
      <c r="J7" s="44"/>
    </row>
    <row r="8" spans="2:12" ht="21.75" thickBot="1" x14ac:dyDescent="0.45">
      <c r="B8" s="44"/>
      <c r="C8" s="44"/>
      <c r="D8" s="44"/>
      <c r="E8" s="44"/>
      <c r="F8" s="44"/>
      <c r="G8" s="44"/>
      <c r="H8" s="44"/>
      <c r="I8" s="44"/>
      <c r="J8" s="44"/>
    </row>
    <row r="9" spans="2:12" ht="21.75" thickBot="1" x14ac:dyDescent="0.45">
      <c r="B9" s="45" t="s">
        <v>30</v>
      </c>
      <c r="C9" s="46"/>
      <c r="D9" s="47"/>
      <c r="E9" s="47"/>
    </row>
    <row r="11" spans="2:12" s="44" customFormat="1" x14ac:dyDescent="0.4">
      <c r="B11" s="58" t="s">
        <v>28</v>
      </c>
      <c r="C11" s="58"/>
      <c r="D11" s="58"/>
      <c r="E11" s="58"/>
      <c r="F11" s="58"/>
    </row>
    <row r="12" spans="2:12" s="44" customFormat="1" x14ac:dyDescent="0.4">
      <c r="B12" s="58"/>
      <c r="C12" s="58"/>
      <c r="D12" s="58"/>
      <c r="E12" s="58"/>
      <c r="F12" s="58"/>
    </row>
    <row r="13" spans="2:12" s="44" customFormat="1" ht="18" customHeight="1" thickBot="1" x14ac:dyDescent="0.45"/>
    <row r="14" spans="2:12" s="44" customFormat="1" ht="21.75" thickBot="1" x14ac:dyDescent="0.45">
      <c r="B14" s="48" t="s">
        <v>26</v>
      </c>
      <c r="C14" s="49">
        <f>IF(C9&lt;10000,Pfinita!F16,Pinfinita!F13)</f>
        <v>0</v>
      </c>
      <c r="E14" s="50"/>
    </row>
    <row r="15" spans="2:12" s="44" customFormat="1" x14ac:dyDescent="0.4">
      <c r="B15" s="48"/>
      <c r="C15" s="51"/>
    </row>
    <row r="16" spans="2:12" s="44" customFormat="1" x14ac:dyDescent="0.4">
      <c r="B16" s="52"/>
      <c r="C16" s="53"/>
    </row>
    <row r="17" spans="2:6" s="44" customFormat="1" x14ac:dyDescent="0.4">
      <c r="B17" s="59" t="s">
        <v>27</v>
      </c>
      <c r="C17" s="59"/>
      <c r="D17" s="59"/>
      <c r="E17" s="59"/>
      <c r="F17" s="59"/>
    </row>
    <row r="18" spans="2:6" x14ac:dyDescent="0.4">
      <c r="B18" s="59"/>
      <c r="C18" s="59"/>
      <c r="D18" s="59"/>
      <c r="E18" s="59"/>
      <c r="F18" s="59"/>
    </row>
    <row r="19" spans="2:6" x14ac:dyDescent="0.4">
      <c r="B19" s="54"/>
    </row>
  </sheetData>
  <mergeCells count="3">
    <mergeCell ref="B11:F12"/>
    <mergeCell ref="B17:F18"/>
    <mergeCell ref="B4:E5"/>
  </mergeCells>
  <pageMargins left="0.7" right="0.7" top="0.75" bottom="0.75" header="0.3" footer="0.3"/>
  <pageSetup paperSize="9" orientation="landscape" horizontalDpi="0" verticalDpi="0" r:id="rId1"/>
  <rowBreaks count="1" manualBreakCount="1">
    <brk id="20" max="16383" man="1"/>
  </rowBreaks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workbookViewId="0">
      <selection activeCell="D20" sqref="D20"/>
    </sheetView>
  </sheetViews>
  <sheetFormatPr baseColWidth="10" defaultRowHeight="15" x14ac:dyDescent="0.25"/>
  <cols>
    <col min="2" max="2" width="29" bestFit="1" customWidth="1"/>
    <col min="3" max="3" width="23.42578125" customWidth="1"/>
    <col min="5" max="5" width="11.42578125" style="1"/>
    <col min="6" max="6" width="9.42578125" style="1" bestFit="1" customWidth="1"/>
    <col min="7" max="7" width="7.5703125" style="1" bestFit="1" customWidth="1"/>
    <col min="8" max="8" width="7.28515625" style="1" bestFit="1" customWidth="1"/>
    <col min="9" max="9" width="1.85546875" style="1" customWidth="1"/>
  </cols>
  <sheetData>
    <row r="1" spans="1:9" ht="15.75" thickBot="1" x14ac:dyDescent="0.3">
      <c r="A1" s="3" t="s">
        <v>1</v>
      </c>
      <c r="B1" s="4" t="s">
        <v>2</v>
      </c>
      <c r="C1" s="5" t="s">
        <v>3</v>
      </c>
    </row>
    <row r="2" spans="1:9" ht="15.75" thickBot="1" x14ac:dyDescent="0.3">
      <c r="A2" s="6" t="s">
        <v>4</v>
      </c>
      <c r="B2" s="7" t="s">
        <v>5</v>
      </c>
      <c r="C2" s="8">
        <f>Tamaño!C9</f>
        <v>0</v>
      </c>
      <c r="E2" s="23" t="s">
        <v>13</v>
      </c>
      <c r="F2" s="14" t="s">
        <v>19</v>
      </c>
      <c r="G2" s="14" t="s">
        <v>16</v>
      </c>
      <c r="H2" s="14" t="s">
        <v>14</v>
      </c>
      <c r="I2" s="33"/>
    </row>
    <row r="3" spans="1:9" ht="15.75" thickBot="1" x14ac:dyDescent="0.3">
      <c r="A3" s="9" t="s">
        <v>24</v>
      </c>
      <c r="B3" s="10" t="s">
        <v>6</v>
      </c>
      <c r="C3" s="11">
        <v>1.96</v>
      </c>
      <c r="E3" s="34"/>
      <c r="F3" s="15"/>
      <c r="G3" s="15" t="s">
        <v>22</v>
      </c>
      <c r="H3" s="15"/>
      <c r="I3" s="35"/>
    </row>
    <row r="4" spans="1:9" ht="15.75" thickBot="1" x14ac:dyDescent="0.3">
      <c r="A4" s="6" t="s">
        <v>23</v>
      </c>
      <c r="B4" s="7" t="s">
        <v>7</v>
      </c>
      <c r="C4" s="12">
        <v>0.5</v>
      </c>
    </row>
    <row r="5" spans="1:9" ht="15.75" thickBot="1" x14ac:dyDescent="0.3">
      <c r="A5" s="9" t="s">
        <v>14</v>
      </c>
      <c r="B5" s="10" t="s">
        <v>8</v>
      </c>
      <c r="C5" s="13">
        <v>0.5</v>
      </c>
      <c r="E5" s="23" t="s">
        <v>13</v>
      </c>
      <c r="F5" s="14">
        <f>C3^2</f>
        <v>3.8415999999999997</v>
      </c>
      <c r="G5" s="30">
        <f>C4</f>
        <v>0.5</v>
      </c>
      <c r="H5" s="30">
        <f>C5</f>
        <v>0.5</v>
      </c>
      <c r="I5" s="33"/>
    </row>
    <row r="6" spans="1:9" ht="15.75" thickBot="1" x14ac:dyDescent="0.3">
      <c r="A6" s="6" t="s">
        <v>17</v>
      </c>
      <c r="B6" s="7" t="s">
        <v>9</v>
      </c>
      <c r="C6" s="12">
        <v>0.05</v>
      </c>
      <c r="E6" s="34"/>
      <c r="F6" s="15"/>
      <c r="G6" s="36">
        <f>C6^2</f>
        <v>2.5000000000000005E-3</v>
      </c>
      <c r="H6" s="15"/>
      <c r="I6" s="35"/>
    </row>
    <row r="7" spans="1:9" ht="15.75" thickBot="1" x14ac:dyDescent="0.3">
      <c r="A7" s="9" t="s">
        <v>10</v>
      </c>
      <c r="B7" s="10" t="s">
        <v>11</v>
      </c>
      <c r="C7" s="11" t="s">
        <v>12</v>
      </c>
      <c r="E7" s="37"/>
      <c r="F7" s="26"/>
      <c r="G7" s="38"/>
      <c r="H7" s="26"/>
      <c r="I7" s="37"/>
    </row>
    <row r="8" spans="1:9" ht="15.75" thickBot="1" x14ac:dyDescent="0.3">
      <c r="E8" s="23" t="s">
        <v>13</v>
      </c>
      <c r="F8" s="14">
        <f>F5*G5*H5</f>
        <v>0.96039999999999992</v>
      </c>
      <c r="G8" s="33"/>
    </row>
    <row r="9" spans="1:9" ht="15.75" thickBot="1" x14ac:dyDescent="0.3">
      <c r="E9" s="34"/>
      <c r="F9" s="36">
        <f>G6</f>
        <v>2.5000000000000005E-3</v>
      </c>
      <c r="G9" s="35"/>
    </row>
    <row r="10" spans="1:9" ht="15.75" thickBot="1" x14ac:dyDescent="0.3">
      <c r="E10" s="39"/>
    </row>
    <row r="11" spans="1:9" ht="15.75" thickBot="1" x14ac:dyDescent="0.3">
      <c r="E11" s="24" t="s">
        <v>13</v>
      </c>
      <c r="F11" s="22">
        <f>F8/F9</f>
        <v>384.15999999999991</v>
      </c>
      <c r="G11" s="40"/>
    </row>
    <row r="12" spans="1:9" ht="15.75" thickBot="1" x14ac:dyDescent="0.3"/>
    <row r="13" spans="1:9" ht="15.75" thickBot="1" x14ac:dyDescent="0.3">
      <c r="E13" s="31" t="s">
        <v>13</v>
      </c>
      <c r="F13" s="32">
        <f>ROUNDUP(F11,0)</f>
        <v>385</v>
      </c>
      <c r="G13" s="41"/>
    </row>
    <row r="17" spans="6:6" x14ac:dyDescent="0.25">
      <c r="F17" s="1" t="s">
        <v>15</v>
      </c>
    </row>
  </sheetData>
  <sheetProtection algorithmName="SHA-512" hashValue="YYy43mMhzwK9wrKOb1Cp/26L1yDtXZ2iVKOAEIsE2juqB3i6UMPUJ/6lClx7a+OpgpUzBYfEzXpp89Ys+xR6FQ==" saltValue="J71oqeCKP0yGy3Trt3ubX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zoomScale="130" zoomScaleNormal="130" workbookViewId="0">
      <selection activeCell="C21" sqref="C21"/>
    </sheetView>
  </sheetViews>
  <sheetFormatPr baseColWidth="10" defaultRowHeight="15" x14ac:dyDescent="0.25"/>
  <cols>
    <col min="2" max="2" width="24.85546875" customWidth="1"/>
    <col min="3" max="3" width="13.42578125" bestFit="1" customWidth="1"/>
    <col min="5" max="5" width="11.42578125" style="1"/>
    <col min="6" max="6" width="9.42578125" style="1" bestFit="1" customWidth="1"/>
    <col min="7" max="7" width="7.5703125" style="1" bestFit="1" customWidth="1"/>
    <col min="8" max="8" width="7.28515625" style="1" bestFit="1" customWidth="1"/>
    <col min="9" max="9" width="8.5703125" style="1" customWidth="1"/>
    <col min="10" max="10" width="5.85546875" style="1" bestFit="1" customWidth="1"/>
    <col min="11" max="11" width="7" style="1" customWidth="1"/>
    <col min="12" max="12" width="1.85546875" style="1" customWidth="1"/>
  </cols>
  <sheetData>
    <row r="1" spans="1:12" ht="15.75" thickBot="1" x14ac:dyDescent="0.3">
      <c r="A1" s="3" t="s">
        <v>1</v>
      </c>
      <c r="B1" s="4" t="s">
        <v>2</v>
      </c>
      <c r="C1" s="5" t="s">
        <v>3</v>
      </c>
    </row>
    <row r="2" spans="1:12" ht="15.75" thickBot="1" x14ac:dyDescent="0.3">
      <c r="A2" s="19" t="str">
        <f>Pinfinita!A2</f>
        <v>N</v>
      </c>
      <c r="B2" s="17" t="str">
        <f>Pinfinita!B2</f>
        <v>Tamaño de la Población</v>
      </c>
      <c r="C2" s="17">
        <f>Pinfinita!C2</f>
        <v>0</v>
      </c>
      <c r="E2" s="23" t="s">
        <v>13</v>
      </c>
      <c r="F2" s="14"/>
      <c r="G2" s="14" t="s">
        <v>18</v>
      </c>
      <c r="H2" s="14" t="s">
        <v>19</v>
      </c>
      <c r="I2" s="14" t="s">
        <v>16</v>
      </c>
      <c r="J2" s="14" t="s">
        <v>14</v>
      </c>
      <c r="K2" s="14"/>
      <c r="L2" s="33"/>
    </row>
    <row r="3" spans="1:12" ht="26.25" customHeight="1" thickBot="1" x14ac:dyDescent="0.3">
      <c r="A3" s="20" t="str">
        <f>Pinfinita!A3</f>
        <v>z</v>
      </c>
      <c r="B3" s="18" t="str">
        <f>Pinfinita!B3</f>
        <v>Constante de Nivel de Confianza</v>
      </c>
      <c r="C3" s="18">
        <f>Pinfinita!C3</f>
        <v>1.96</v>
      </c>
      <c r="E3" s="34"/>
      <c r="F3" s="15" t="s">
        <v>20</v>
      </c>
      <c r="G3" s="15" t="s">
        <v>22</v>
      </c>
      <c r="H3" s="15" t="s">
        <v>21</v>
      </c>
      <c r="I3" s="22" t="s">
        <v>19</v>
      </c>
      <c r="J3" s="22" t="s">
        <v>16</v>
      </c>
      <c r="K3" s="22" t="s">
        <v>14</v>
      </c>
      <c r="L3" s="35"/>
    </row>
    <row r="4" spans="1:12" ht="15.75" thickBot="1" x14ac:dyDescent="0.3">
      <c r="A4" s="19" t="str">
        <f>Pinfinita!A4</f>
        <v>p</v>
      </c>
      <c r="B4" s="17" t="str">
        <f>Pinfinita!B4</f>
        <v>Probabilidad de éxito</v>
      </c>
      <c r="C4" s="27">
        <f>Pinfinita!C4</f>
        <v>0.5</v>
      </c>
    </row>
    <row r="5" spans="1:12" ht="15.75" thickBot="1" x14ac:dyDescent="0.3">
      <c r="A5" s="20" t="str">
        <f>Pinfinita!A5</f>
        <v>q</v>
      </c>
      <c r="B5" s="18" t="str">
        <f>Pinfinita!B5</f>
        <v>Probabilidad de Fracaso</v>
      </c>
      <c r="C5" s="28">
        <f>Pinfinita!C5</f>
        <v>0.5</v>
      </c>
      <c r="E5" s="23" t="s">
        <v>13</v>
      </c>
      <c r="F5" s="14"/>
      <c r="G5" s="14">
        <f>C2</f>
        <v>0</v>
      </c>
      <c r="H5" s="14">
        <f>C3^2</f>
        <v>3.8415999999999997</v>
      </c>
      <c r="I5" s="14">
        <f>C4</f>
        <v>0.5</v>
      </c>
      <c r="J5" s="14">
        <f>C5</f>
        <v>0.5</v>
      </c>
      <c r="K5" s="14"/>
      <c r="L5" s="33"/>
    </row>
    <row r="6" spans="1:12" ht="15.75" thickBot="1" x14ac:dyDescent="0.3">
      <c r="A6" s="19" t="str">
        <f>Pinfinita!A6</f>
        <v>e</v>
      </c>
      <c r="B6" s="17" t="str">
        <f>Pinfinita!B6</f>
        <v>Precisión del error</v>
      </c>
      <c r="C6" s="27">
        <f>Pinfinita!C6</f>
        <v>0.05</v>
      </c>
      <c r="E6" s="34"/>
      <c r="F6" s="15">
        <f>(C2-1)</f>
        <v>-1</v>
      </c>
      <c r="G6" s="36">
        <f>C6^2</f>
        <v>2.5000000000000005E-3</v>
      </c>
      <c r="H6" s="15" t="s">
        <v>21</v>
      </c>
      <c r="I6" s="22">
        <f>C3^2</f>
        <v>3.8415999999999997</v>
      </c>
      <c r="J6" s="22">
        <f>I5</f>
        <v>0.5</v>
      </c>
      <c r="K6" s="22">
        <f>J5</f>
        <v>0.5</v>
      </c>
      <c r="L6" s="35"/>
    </row>
    <row r="7" spans="1:12" ht="15.75" thickBot="1" x14ac:dyDescent="0.3">
      <c r="A7" s="20" t="str">
        <f>Pinfinita!A7</f>
        <v>n</v>
      </c>
      <c r="B7" s="18" t="str">
        <f>Pinfinita!B7</f>
        <v>Tamaño de la Muestra</v>
      </c>
      <c r="C7" s="29">
        <f>F14</f>
        <v>0</v>
      </c>
      <c r="E7" s="37"/>
      <c r="F7" s="26"/>
      <c r="G7" s="38"/>
      <c r="H7" s="26"/>
      <c r="I7" s="21"/>
      <c r="J7" s="21"/>
      <c r="K7" s="21"/>
      <c r="L7" s="37"/>
    </row>
    <row r="8" spans="1:12" ht="15.75" thickBot="1" x14ac:dyDescent="0.3">
      <c r="E8" s="23" t="s">
        <v>13</v>
      </c>
      <c r="F8" s="14"/>
      <c r="G8" s="14">
        <f>G5</f>
        <v>0</v>
      </c>
      <c r="H8" s="14">
        <f t="shared" ref="H8:J8" si="0">H5</f>
        <v>3.8415999999999997</v>
      </c>
      <c r="I8" s="14">
        <f t="shared" si="0"/>
        <v>0.5</v>
      </c>
      <c r="J8" s="14">
        <f t="shared" si="0"/>
        <v>0.5</v>
      </c>
      <c r="K8" s="14"/>
      <c r="L8" s="33"/>
    </row>
    <row r="9" spans="1:12" ht="15.75" thickBot="1" x14ac:dyDescent="0.3">
      <c r="E9" s="34"/>
      <c r="F9" s="15"/>
      <c r="G9" s="15">
        <f>F6*G6</f>
        <v>-2.5000000000000005E-3</v>
      </c>
      <c r="H9" s="15" t="str">
        <f t="shared" ref="H9" si="1">H6</f>
        <v>+</v>
      </c>
      <c r="I9" s="15">
        <f>I6*J6*K6</f>
        <v>0.96039999999999992</v>
      </c>
      <c r="J9" s="15"/>
      <c r="K9" s="15"/>
      <c r="L9" s="35"/>
    </row>
    <row r="10" spans="1:12" ht="9" customHeight="1" thickBot="1" x14ac:dyDescent="0.3">
      <c r="D10" s="16"/>
    </row>
    <row r="11" spans="1:12" ht="14.25" customHeight="1" thickBot="1" x14ac:dyDescent="0.3">
      <c r="C11" s="25"/>
      <c r="E11" s="23" t="s">
        <v>13</v>
      </c>
      <c r="F11" s="14">
        <f>G5*H5*I5*J5</f>
        <v>0</v>
      </c>
      <c r="G11" s="33"/>
    </row>
    <row r="12" spans="1:12" ht="15.75" thickBot="1" x14ac:dyDescent="0.3">
      <c r="E12" s="34"/>
      <c r="F12" s="15">
        <f>G9+I9</f>
        <v>0.95789999999999997</v>
      </c>
      <c r="G12" s="35"/>
    </row>
    <row r="13" spans="1:12" ht="8.25" customHeight="1" thickBot="1" x14ac:dyDescent="0.3">
      <c r="E13" s="39"/>
      <c r="I13" s="42"/>
    </row>
    <row r="14" spans="1:12" ht="15.75" thickBot="1" x14ac:dyDescent="0.3">
      <c r="E14" s="24" t="s">
        <v>13</v>
      </c>
      <c r="F14" s="22">
        <f>F11/F12</f>
        <v>0</v>
      </c>
      <c r="G14" s="40"/>
    </row>
    <row r="15" spans="1:12" ht="15.75" thickBot="1" x14ac:dyDescent="0.3"/>
    <row r="16" spans="1:12" ht="15.75" thickBot="1" x14ac:dyDescent="0.3">
      <c r="E16" s="31" t="s">
        <v>13</v>
      </c>
      <c r="F16" s="32">
        <f>ROUNDUP(F14,0)</f>
        <v>0</v>
      </c>
      <c r="G16" s="41"/>
    </row>
    <row r="24" spans="6:6" x14ac:dyDescent="0.25">
      <c r="F24" s="1" t="s">
        <v>15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="55" zoomScaleNormal="55" workbookViewId="0">
      <selection activeCell="A3" sqref="A3"/>
    </sheetView>
  </sheetViews>
  <sheetFormatPr baseColWidth="10" defaultRowHeight="15" x14ac:dyDescent="0.25"/>
  <cols>
    <col min="1" max="1" width="95.5703125" customWidth="1"/>
  </cols>
  <sheetData>
    <row r="1" spans="1:1" ht="90" x14ac:dyDescent="0.25">
      <c r="A1" s="2" t="s">
        <v>0</v>
      </c>
    </row>
    <row r="3" spans="1:1" x14ac:dyDescent="0.25">
      <c r="A3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Tamaño</vt:lpstr>
      <vt:lpstr>Pinfinita</vt:lpstr>
      <vt:lpstr>Pfinita</vt:lpstr>
      <vt:lpstr>Hoja2</vt:lpstr>
      <vt:lpstr>Tamaño!Área_de_impresión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ASISTENCIAL</dc:creator>
  <cp:lastModifiedBy>desarrollo</cp:lastModifiedBy>
  <dcterms:created xsi:type="dcterms:W3CDTF">2015-09-24T19:07:09Z</dcterms:created>
  <dcterms:modified xsi:type="dcterms:W3CDTF">2016-09-23T14:40:54Z</dcterms:modified>
</cp:coreProperties>
</file>